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33019489-9E2D-46A2-8BC3-F3D5A30670F6}" xr6:coauthVersionLast="47" xr6:coauthVersionMax="47" xr10:uidLastSave="{00000000-0000-0000-0000-000000000000}"/>
  <bookViews>
    <workbookView xWindow="-120" yWindow="-120" windowWidth="21840" windowHeight="13020" xr2:uid="{E33A3D82-D1A3-4283-9753-F1C868BA6638}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s="1"/>
  <c r="G14" i="1"/>
  <c r="F14" i="1"/>
  <c r="E14" i="1"/>
  <c r="D14" i="1"/>
  <c r="C14" i="1"/>
  <c r="B14" i="1"/>
  <c r="H14" i="1" s="1"/>
  <c r="H13" i="1"/>
  <c r="G13" i="1"/>
  <c r="F13" i="1"/>
  <c r="E13" i="1"/>
  <c r="D13" i="1"/>
  <c r="C13" i="1"/>
  <c r="B13" i="1"/>
  <c r="G12" i="1"/>
  <c r="F12" i="1"/>
  <c r="E12" i="1"/>
  <c r="D12" i="1"/>
  <c r="C12" i="1"/>
  <c r="B12" i="1"/>
  <c r="H12" i="1" s="1"/>
  <c r="G11" i="1"/>
  <c r="F11" i="1"/>
  <c r="E11" i="1"/>
  <c r="D11" i="1"/>
  <c r="C11" i="1"/>
  <c r="B11" i="1"/>
  <c r="H11" i="1" s="1"/>
  <c r="H10" i="1"/>
  <c r="G10" i="1"/>
  <c r="F10" i="1"/>
  <c r="E10" i="1"/>
  <c r="D10" i="1"/>
  <c r="C10" i="1"/>
  <c r="B10" i="1"/>
  <c r="G9" i="1"/>
  <c r="F9" i="1"/>
  <c r="E9" i="1"/>
  <c r="D9" i="1"/>
  <c r="C9" i="1"/>
  <c r="B9" i="1"/>
  <c r="H9" i="1" s="1"/>
  <c r="G8" i="1"/>
  <c r="F8" i="1"/>
  <c r="E8" i="1"/>
  <c r="D8" i="1"/>
  <c r="C8" i="1"/>
  <c r="B8" i="1"/>
  <c r="H8" i="1" s="1"/>
  <c r="H7" i="1"/>
  <c r="G7" i="1"/>
  <c r="F7" i="1"/>
  <c r="E7" i="1"/>
  <c r="D7" i="1"/>
  <c r="C7" i="1"/>
  <c r="B7" i="1"/>
  <c r="G6" i="1"/>
  <c r="F6" i="1"/>
  <c r="E6" i="1"/>
  <c r="D6" i="1"/>
  <c r="C6" i="1"/>
  <c r="B6" i="1"/>
  <c r="H6" i="1" s="1"/>
</calcChain>
</file>

<file path=xl/sharedStrings.xml><?xml version="1.0" encoding="utf-8"?>
<sst xmlns="http://schemas.openxmlformats.org/spreadsheetml/2006/main" count="20" uniqueCount="11">
  <si>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</si>
  <si>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</si>
  <si>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統計期間：2026/02/23-2026/02/25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</si>
  <si>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</si>
  <si>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</si>
  <si>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</si>
  <si>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</si>
  <si>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02/23收盤價</t>
    <phoneticPr fontId="2" type="noConversion"/>
  </si>
  <si>
    <t>02/25收盤價</t>
    <phoneticPr fontId="2" type="noConversion"/>
  </si>
  <si>
    <t>產業類別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</si>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</sst>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5EEFB2F6-0090-4036-AABE-05D33521D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121\Desktop\&#23448;&#32178;&#27599;&#21608;&#26356;&#26032;\&#19978;&#36913;&#25104;&#20132;&#31558;&#25976;\cbas%20&#19978;&#36913;&#25104;&#20132;&#24409;&#32317;.xls" TargetMode="External"/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上週拆解量前十大cb"/>
      <sheetName val="總表"/>
      <sheetName val="1218"/>
      <sheetName val="1217"/>
      <sheetName val="1216"/>
      <sheetName val="1215"/>
      <sheetName val="1218 p"/>
      <sheetName val="1208 P"/>
      <sheetName val="名稱"/>
      <sheetName val="產業別"/>
    </sheetNames>
    <sheetDataSet>
      <sheetData sheetId="0"/>
      <sheetData sheetId="1">
        <row r="3">
          <cell r="A3">
            <v>82993</v>
          </cell>
          <cell r="B3" t="str">
            <v>群聯三</v>
          </cell>
          <cell r="C3">
            <v>1049</v>
          </cell>
          <cell r="D3">
            <v>3623700000</v>
          </cell>
          <cell r="E3">
            <v>126</v>
          </cell>
          <cell r="F3">
            <v>120</v>
          </cell>
        </row>
        <row r="4">
          <cell r="A4">
            <v>65152</v>
          </cell>
          <cell r="B4" t="str">
            <v>穎崴二</v>
          </cell>
          <cell r="C4">
            <v>504</v>
          </cell>
          <cell r="D4">
            <v>1743200000</v>
          </cell>
          <cell r="E4">
            <v>150</v>
          </cell>
          <cell r="F4">
            <v>148</v>
          </cell>
        </row>
        <row r="5">
          <cell r="A5">
            <v>82103</v>
          </cell>
          <cell r="B5" t="str">
            <v>勤誠三</v>
          </cell>
          <cell r="C5">
            <v>159</v>
          </cell>
          <cell r="D5">
            <v>122100000</v>
          </cell>
          <cell r="E5">
            <v>130</v>
          </cell>
          <cell r="F5">
            <v>130.9</v>
          </cell>
        </row>
        <row r="6">
          <cell r="A6">
            <v>80212</v>
          </cell>
          <cell r="B6" t="str">
            <v>尖點二</v>
          </cell>
          <cell r="C6">
            <v>131</v>
          </cell>
          <cell r="D6">
            <v>56500000</v>
          </cell>
          <cell r="E6">
            <v>151</v>
          </cell>
          <cell r="F6">
            <v>142</v>
          </cell>
        </row>
        <row r="7">
          <cell r="A7">
            <v>82102</v>
          </cell>
          <cell r="B7" t="str">
            <v>勤誠二</v>
          </cell>
          <cell r="C7">
            <v>107</v>
          </cell>
          <cell r="D7">
            <v>38900000</v>
          </cell>
          <cell r="E7">
            <v>128.80000000000001</v>
          </cell>
          <cell r="F7">
            <v>131</v>
          </cell>
        </row>
        <row r="8">
          <cell r="A8">
            <v>24673</v>
          </cell>
          <cell r="B8" t="str">
            <v>志聖三</v>
          </cell>
          <cell r="C8">
            <v>94</v>
          </cell>
          <cell r="D8">
            <v>74900000</v>
          </cell>
          <cell r="E8">
            <v>135</v>
          </cell>
          <cell r="F8">
            <v>130.9</v>
          </cell>
        </row>
        <row r="9">
          <cell r="A9">
            <v>62822</v>
          </cell>
          <cell r="B9" t="str">
            <v>康舒二</v>
          </cell>
          <cell r="C9">
            <v>85</v>
          </cell>
          <cell r="D9">
            <v>64100000</v>
          </cell>
          <cell r="E9">
            <v>124.25</v>
          </cell>
          <cell r="F9">
            <v>121.75</v>
          </cell>
        </row>
        <row r="10">
          <cell r="A10">
            <v>24552</v>
          </cell>
          <cell r="B10" t="str">
            <v>全新二</v>
          </cell>
          <cell r="C10">
            <v>81</v>
          </cell>
          <cell r="D10">
            <v>29600000</v>
          </cell>
          <cell r="E10">
            <v>150</v>
          </cell>
          <cell r="F10">
            <v>146</v>
          </cell>
        </row>
        <row r="11">
          <cell r="A11">
            <v>33245</v>
          </cell>
          <cell r="B11" t="str">
            <v>雙鴻五</v>
          </cell>
          <cell r="C11">
            <v>76</v>
          </cell>
          <cell r="D11">
            <v>24000000</v>
          </cell>
          <cell r="E11">
            <v>176</v>
          </cell>
          <cell r="F11">
            <v>166</v>
          </cell>
        </row>
        <row r="12">
          <cell r="A12">
            <v>62745</v>
          </cell>
          <cell r="B12" t="str">
            <v>台燿五</v>
          </cell>
          <cell r="C12">
            <v>75</v>
          </cell>
          <cell r="D12">
            <v>64100000</v>
          </cell>
          <cell r="E12">
            <v>157</v>
          </cell>
          <cell r="F12">
            <v>149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3D3C-E3B4-420A-8577-FBB152BF89FE}">
  <dimension ref="A2:P15"/>
  <sheetViews>
    <sheetView showGridLines="0" tabSelected="1" zoomScale="120" zoomScaleNormal="120" workbookViewId="0">
      <selection activeCell="G5" sqref="G5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f>[1]總表!A3</f>
        <v>82993</v>
      </c>
      <c r="C6" s="8" t="str">
        <f>[1]總表!B3</f>
        <v>群聯三</v>
      </c>
      <c r="D6" s="8">
        <f>[1]總表!C3</f>
        <v>1049</v>
      </c>
      <c r="E6" s="9">
        <f>[1]總表!D3</f>
        <v>3623700000</v>
      </c>
      <c r="F6" s="10">
        <f>[1]總表!F3</f>
        <v>120</v>
      </c>
      <c r="G6" s="10">
        <f>[1]總表!E3</f>
        <v>126</v>
      </c>
      <c r="H6" s="11" t="str">
        <f>VLOOKUP(LEFT(B6,4),[1]產業別!A$6:D$1924,4,FALSE)</f>
        <v>電子上游-記憶體IC設計</v>
      </c>
      <c r="I6" t="s">
        <v>10</v>
      </c>
    </row>
    <row r="7" spans="1:16" x14ac:dyDescent="0.25">
      <c r="B7" s="8">
        <f>[1]總表!A4</f>
        <v>65152</v>
      </c>
      <c r="C7" s="8" t="str">
        <f>[1]總表!B4</f>
        <v>穎崴二</v>
      </c>
      <c r="D7" s="8">
        <f>[1]總表!C4</f>
        <v>504</v>
      </c>
      <c r="E7" s="12">
        <f>[1]總表!D4</f>
        <v>1743200000</v>
      </c>
      <c r="F7" s="10">
        <f>[1]總表!F4</f>
        <v>148</v>
      </c>
      <c r="G7" s="10">
        <f>[1]總表!E4</f>
        <v>150</v>
      </c>
      <c r="H7" s="11" t="str">
        <f>VLOOKUP(LEFT(B7,4),[1]產業別!A$6:D$1924,4,FALSE)</f>
        <v>電子上游-IC-封測</v>
      </c>
      <c r="I7" t="s">
        <v>10</v>
      </c>
    </row>
    <row r="8" spans="1:16" x14ac:dyDescent="0.25">
      <c r="B8" s="8">
        <f>[1]總表!A5</f>
        <v>82103</v>
      </c>
      <c r="C8" s="8" t="str">
        <f>[1]總表!B5</f>
        <v>勤誠三</v>
      </c>
      <c r="D8" s="8">
        <f>[1]總表!C5</f>
        <v>159</v>
      </c>
      <c r="E8" s="12">
        <f>[1]總表!D5</f>
        <v>122100000</v>
      </c>
      <c r="F8" s="10">
        <f>[1]總表!F5</f>
        <v>130.9</v>
      </c>
      <c r="G8" s="10">
        <f>[1]總表!E5</f>
        <v>130</v>
      </c>
      <c r="H8" s="11" t="str">
        <f>VLOOKUP(LEFT(B8,4),[1]產業別!A$6:D$1924,4,FALSE)</f>
        <v>電子中游-機殼</v>
      </c>
      <c r="I8" t="s">
        <v>10</v>
      </c>
    </row>
    <row r="9" spans="1:16" x14ac:dyDescent="0.25">
      <c r="B9" s="8">
        <f>[1]總表!A6</f>
        <v>80212</v>
      </c>
      <c r="C9" s="8" t="str">
        <f>[1]總表!B6</f>
        <v>尖點二</v>
      </c>
      <c r="D9" s="8">
        <f>[1]總表!C6</f>
        <v>131</v>
      </c>
      <c r="E9" s="12">
        <f>[1]總表!D6</f>
        <v>56500000</v>
      </c>
      <c r="F9" s="10">
        <f>[1]總表!F6</f>
        <v>142</v>
      </c>
      <c r="G9" s="10">
        <f>[1]總表!E6</f>
        <v>151</v>
      </c>
      <c r="H9" s="11" t="str">
        <f>VLOOKUP(LEFT(B9,4),[1]產業別!A$6:D$1924,4,FALSE)</f>
        <v>電子上游-PCB-材料設備</v>
      </c>
      <c r="I9" t="s">
        <v>10</v>
      </c>
    </row>
    <row r="10" spans="1:16" x14ac:dyDescent="0.25">
      <c r="B10" s="8">
        <f>[1]總表!A7</f>
        <v>82102</v>
      </c>
      <c r="C10" s="8" t="str">
        <f>[1]總表!B7</f>
        <v>勤誠二</v>
      </c>
      <c r="D10" s="8">
        <f>[1]總表!C7</f>
        <v>107</v>
      </c>
      <c r="E10" s="12">
        <f>[1]總表!D7</f>
        <v>38900000</v>
      </c>
      <c r="F10" s="10">
        <f>[1]總表!F7</f>
        <v>131</v>
      </c>
      <c r="G10" s="10">
        <f>[1]總表!E7</f>
        <v>128.80000000000001</v>
      </c>
      <c r="H10" s="11" t="str">
        <f>VLOOKUP(LEFT(B10,4),[1]產業別!A$6:D$1924,4,FALSE)</f>
        <v>電子中游-機殼</v>
      </c>
      <c r="I10" t="s">
        <v>10</v>
      </c>
    </row>
    <row r="11" spans="1:16" x14ac:dyDescent="0.25">
      <c r="B11" s="8">
        <f>[1]總表!A8</f>
        <v>24673</v>
      </c>
      <c r="C11" s="8" t="str">
        <f>[1]總表!B8</f>
        <v>志聖三</v>
      </c>
      <c r="D11" s="8">
        <f>[1]總表!C8</f>
        <v>94</v>
      </c>
      <c r="E11" s="12">
        <f>[1]總表!D8</f>
        <v>74900000</v>
      </c>
      <c r="F11" s="10">
        <f>[1]總表!F8</f>
        <v>130.9</v>
      </c>
      <c r="G11" s="10">
        <f>[1]總表!E8</f>
        <v>135</v>
      </c>
      <c r="H11" s="11" t="str">
        <f>VLOOKUP(LEFT(B11,4),[1]產業別!A$6:D$1924,4,FALSE)</f>
        <v>電子上游-PCB-材料設備</v>
      </c>
      <c r="I11" t="s">
        <v>10</v>
      </c>
    </row>
    <row r="12" spans="1:16" x14ac:dyDescent="0.25">
      <c r="B12" s="8">
        <f>[1]總表!A9</f>
        <v>62822</v>
      </c>
      <c r="C12" s="8" t="str">
        <f>[1]總表!B9</f>
        <v>康舒二</v>
      </c>
      <c r="D12" s="8">
        <f>[1]總表!C9</f>
        <v>85</v>
      </c>
      <c r="E12" s="12">
        <f>[1]總表!D9</f>
        <v>64100000</v>
      </c>
      <c r="F12" s="10">
        <f>[1]總表!F9</f>
        <v>121.75</v>
      </c>
      <c r="G12" s="10">
        <f>[1]總表!E9</f>
        <v>124.25</v>
      </c>
      <c r="H12" s="11" t="str">
        <f>VLOOKUP(LEFT(B12,4),[1]產業別!A$6:D$1924,4,FALSE)</f>
        <v>電子中游-電源供應器</v>
      </c>
      <c r="I12" t="s">
        <v>10</v>
      </c>
    </row>
    <row r="13" spans="1:16" x14ac:dyDescent="0.25">
      <c r="B13" s="8">
        <f>[1]總表!A10</f>
        <v>24552</v>
      </c>
      <c r="C13" s="8" t="str">
        <f>[1]總表!B10</f>
        <v>全新二</v>
      </c>
      <c r="D13" s="8">
        <f>[1]總表!C10</f>
        <v>81</v>
      </c>
      <c r="E13" s="12">
        <f>[1]總表!D10</f>
        <v>29600000</v>
      </c>
      <c r="F13" s="10">
        <f>[1]總表!F10</f>
        <v>146</v>
      </c>
      <c r="G13" s="10">
        <f>[1]總表!E10</f>
        <v>150</v>
      </c>
      <c r="H13" s="11" t="str">
        <f>VLOOKUP(LEFT(B13,4),[1]產業別!A$6:D$1924,4,FALSE)</f>
        <v>電子上游-半導體元件</v>
      </c>
      <c r="I13" t="s">
        <v>10</v>
      </c>
    </row>
    <row r="14" spans="1:16" x14ac:dyDescent="0.25">
      <c r="B14" s="8">
        <f>[1]總表!A11</f>
        <v>33245</v>
      </c>
      <c r="C14" s="8" t="str">
        <f>[1]總表!B11</f>
        <v>雙鴻五</v>
      </c>
      <c r="D14" s="8">
        <f>[1]總表!C11</f>
        <v>76</v>
      </c>
      <c r="E14" s="12">
        <f>[1]總表!D11</f>
        <v>24000000</v>
      </c>
      <c r="F14" s="10">
        <f>[1]總表!F11</f>
        <v>166</v>
      </c>
      <c r="G14" s="10">
        <f>[1]總表!E11</f>
        <v>176</v>
      </c>
      <c r="H14" s="11" t="str">
        <f>VLOOKUP(LEFT(B14,4),[1]產業別!A$6:D$1924,4,FALSE)</f>
        <v>電子中游-散熱零組件</v>
      </c>
      <c r="I14" t="s">
        <v>10</v>
      </c>
    </row>
    <row r="15" spans="1:16" ht="17.25" thickBot="1" x14ac:dyDescent="0.3">
      <c r="B15" s="13">
        <f>[1]總表!A12</f>
        <v>62745</v>
      </c>
      <c r="C15" s="13" t="str">
        <f>[1]總表!B12</f>
        <v>台燿五</v>
      </c>
      <c r="D15" s="13">
        <f>[1]總表!C12</f>
        <v>75</v>
      </c>
      <c r="E15" s="14">
        <f>[1]總表!D12</f>
        <v>64100000</v>
      </c>
      <c r="F15" s="15">
        <f>[1]總表!F12</f>
        <v>149</v>
      </c>
      <c r="G15" s="15">
        <f>[1]總表!E12</f>
        <v>157</v>
      </c>
      <c r="H15" s="16" t="str">
        <f>VLOOKUP(LEFT(B15,4),[1]產業別!A$6:D$1924,4,FALSE)</f>
        <v>電子上游-PCB-材料設備</v>
      </c>
      <c r="I15" t="s">
        <v>10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2026-03-02T00:08:57Z</dcterms:created>
  <dcterms:modified xsi:type="dcterms:W3CDTF">2026-03-02T00:09:17Z</dcterms:modified>
</cp:coreProperties>
</file>